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3155" windowHeight="7455" activeTab="1"/>
  </bookViews>
  <sheets>
    <sheet name="income" sheetId="1" r:id="rId1"/>
    <sheet name="expenditur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2" l="1"/>
  <c r="D1" i="2"/>
  <c r="B7" i="2" l="1"/>
  <c r="B10" i="1"/>
  <c r="D3" i="1"/>
  <c r="B4" i="1"/>
  <c r="C4" i="1" l="1"/>
  <c r="B8" i="2"/>
  <c r="B6" i="2"/>
  <c r="B5" i="2"/>
  <c r="B4" i="2"/>
  <c r="B3" i="2"/>
  <c r="B1" i="2"/>
  <c r="B3" i="1"/>
  <c r="B2" i="1"/>
  <c r="B1" i="1"/>
  <c r="C3" i="1" l="1"/>
  <c r="C2" i="1" l="1"/>
  <c r="C1" i="1"/>
</calcChain>
</file>

<file path=xl/sharedStrings.xml><?xml version="1.0" encoding="utf-8"?>
<sst xmlns="http://schemas.openxmlformats.org/spreadsheetml/2006/main" count="12" uniqueCount="12">
  <si>
    <t>Service charges</t>
  </si>
  <si>
    <t>Rental Income</t>
  </si>
  <si>
    <t>Other</t>
  </si>
  <si>
    <t>Service Costs</t>
  </si>
  <si>
    <t>Depreciation of Housing</t>
  </si>
  <si>
    <t>Manage/  Maint costs</t>
  </si>
  <si>
    <t>Repairs</t>
  </si>
  <si>
    <t>Capital Grants release</t>
  </si>
  <si>
    <t>Loan and finance costs</t>
  </si>
  <si>
    <t>Other Operating Costs</t>
  </si>
  <si>
    <t>Other Activity Costs</t>
  </si>
  <si>
    <t>Salaries incl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</si>
</sst>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0" applyNumberFormat="1" applyAlignment="1">
      <alignment horizontal="right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5.3589457567804047E-2"/>
                  <c:y val="0.11577391367745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income!$A$1:$A$4</c:f>
              <c:strCache>
                <c:ptCount val="4"/>
                <c:pt idx="0">
                  <c:v>Rental Income</c:v>
                </c:pt>
                <c:pt idx="1">
                  <c:v>Service charges</c:v>
                </c:pt>
                <c:pt idx="2">
                  <c:v>Other</c:v>
                </c:pt>
                <c:pt idx="3">
                  <c:v>Capital Grants release</c:v>
                </c:pt>
              </c:strCache>
            </c:strRef>
          </c:cat>
          <c:val>
            <c:numRef>
              <c:f>income!$B$1:$B$4</c:f>
              <c:numCache>
                <c:formatCode>0%</c:formatCode>
                <c:ptCount val="4"/>
                <c:pt idx="0">
                  <c:v>0.77255521816896133</c:v>
                </c:pt>
                <c:pt idx="1">
                  <c:v>9.4214050996214802E-3</c:v>
                </c:pt>
                <c:pt idx="2">
                  <c:v>4.3529803252776514E-2</c:v>
                </c:pt>
                <c:pt idx="3">
                  <c:v>0.17449357347864067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expenditure!$A$1:$A$8</c:f>
              <c:strCache>
                <c:ptCount val="8"/>
                <c:pt idx="0">
                  <c:v>Manage/  Maint costs</c:v>
                </c:pt>
                <c:pt idx="1">
                  <c:v>Salaries incl Pension</c:v>
                </c:pt>
                <c:pt idx="2">
                  <c:v>Service Costs</c:v>
                </c:pt>
                <c:pt idx="3">
                  <c:v>Repairs</c:v>
                </c:pt>
                <c:pt idx="4">
                  <c:v>Depreciation of Housing</c:v>
                </c:pt>
                <c:pt idx="5">
                  <c:v>Other Operating Costs</c:v>
                </c:pt>
                <c:pt idx="6">
                  <c:v>Other Activity Costs</c:v>
                </c:pt>
                <c:pt idx="7">
                  <c:v>Loan and finance costs</c:v>
                </c:pt>
              </c:strCache>
            </c:strRef>
          </c:cat>
          <c:val>
            <c:numRef>
              <c:f>expenditure!$B$1:$B$8</c:f>
              <c:numCache>
                <c:formatCode>0%</c:formatCode>
                <c:ptCount val="8"/>
                <c:pt idx="0">
                  <c:v>6.8927415748072929E-2</c:v>
                </c:pt>
                <c:pt idx="1">
                  <c:v>0.1822893372970982</c:v>
                </c:pt>
                <c:pt idx="2">
                  <c:v>1.1917602799189709E-2</c:v>
                </c:pt>
                <c:pt idx="3">
                  <c:v>0.21309620899213386</c:v>
                </c:pt>
                <c:pt idx="4">
                  <c:v>0.33753387177396016</c:v>
                </c:pt>
                <c:pt idx="5">
                  <c:v>9.2867854042250914E-3</c:v>
                </c:pt>
                <c:pt idx="6">
                  <c:v>5.3168819552234882E-2</c:v>
                </c:pt>
                <c:pt idx="7">
                  <c:v>0.12377995843308516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645822397200348"/>
          <c:y val="0"/>
          <c:w val="0.33687510936132986"/>
          <c:h val="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13</xdr:row>
      <xdr:rowOff>4762</xdr:rowOff>
    </xdr:from>
    <xdr:to>
      <xdr:col>15</xdr:col>
      <xdr:colOff>438150</xdr:colOff>
      <xdr:row>27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13</xdr:row>
      <xdr:rowOff>100012</xdr:rowOff>
    </xdr:from>
    <xdr:to>
      <xdr:col>10</xdr:col>
      <xdr:colOff>209550</xdr:colOff>
      <xdr:row>27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29" sqref="F29"/>
    </sheetView>
  </sheetViews>
  <sheetFormatPr defaultRowHeight="15" x14ac:dyDescent="0.25"/>
  <cols>
    <col min="1" max="1" width="21.85546875" customWidth="1"/>
  </cols>
  <sheetData>
    <row r="1" spans="1:4" x14ac:dyDescent="0.25">
      <c r="A1" t="s">
        <v>1</v>
      </c>
      <c r="B1" s="5">
        <f>D1/D10</f>
        <v>0.77255521816896133</v>
      </c>
      <c r="C1" s="3">
        <f>B1/$B$10</f>
        <v>1.6067451815002728E-4</v>
      </c>
      <c r="D1">
        <v>3714.6</v>
      </c>
    </row>
    <row r="2" spans="1:4" x14ac:dyDescent="0.25">
      <c r="A2" t="s">
        <v>0</v>
      </c>
      <c r="B2" s="5">
        <f>D2/D10</f>
        <v>9.4214050996214802E-3</v>
      </c>
      <c r="C2" s="3">
        <f>B2/$B$10</f>
        <v>1.9594453432930159E-6</v>
      </c>
      <c r="D2">
        <v>45.3</v>
      </c>
    </row>
    <row r="3" spans="1:4" x14ac:dyDescent="0.25">
      <c r="A3" t="s">
        <v>2</v>
      </c>
      <c r="B3" s="5">
        <f>D3/D10</f>
        <v>4.3529803252776514E-2</v>
      </c>
      <c r="C3" s="3">
        <f>B3/$B$10</f>
        <v>9.053243054111E-6</v>
      </c>
      <c r="D3">
        <f>209.3</f>
        <v>209.3</v>
      </c>
    </row>
    <row r="4" spans="1:4" x14ac:dyDescent="0.25">
      <c r="A4" t="s">
        <v>7</v>
      </c>
      <c r="B4" s="5">
        <f>D4/D10</f>
        <v>0.17449357347864067</v>
      </c>
      <c r="C4" s="3">
        <f>B4/$B$10</f>
        <v>3.629083097180663E-5</v>
      </c>
      <c r="D4">
        <v>839</v>
      </c>
    </row>
    <row r="5" spans="1:4" x14ac:dyDescent="0.25">
      <c r="B5" s="1"/>
      <c r="C5" s="3"/>
    </row>
    <row r="6" spans="1:4" x14ac:dyDescent="0.25">
      <c r="B6" s="1"/>
      <c r="C6" s="3"/>
    </row>
    <row r="7" spans="1:4" x14ac:dyDescent="0.25">
      <c r="B7" s="1"/>
      <c r="C7" s="3"/>
    </row>
    <row r="8" spans="1:4" x14ac:dyDescent="0.25">
      <c r="B8" s="1"/>
      <c r="C8" s="3"/>
    </row>
    <row r="10" spans="1:4" x14ac:dyDescent="0.25">
      <c r="B10" s="2">
        <f>3714.6+45.3+209.3+839</f>
        <v>4808.2000000000007</v>
      </c>
      <c r="D10">
        <v>4808.2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3" sqref="A3"/>
    </sheetView>
  </sheetViews>
  <sheetFormatPr defaultRowHeight="15" x14ac:dyDescent="0.25"/>
  <cols>
    <col min="1" max="1" width="33.42578125" customWidth="1"/>
    <col min="2" max="2" width="9.5703125" bestFit="1" customWidth="1"/>
  </cols>
  <sheetData>
    <row r="1" spans="1:4" x14ac:dyDescent="0.25">
      <c r="A1" t="s">
        <v>5</v>
      </c>
      <c r="B1" s="6">
        <f>D1/D10</f>
        <v>6.8927415748072929E-2</v>
      </c>
      <c r="D1">
        <f>954.9-692.9</f>
        <v>262</v>
      </c>
    </row>
    <row r="2" spans="1:4" x14ac:dyDescent="0.25">
      <c r="A2" t="s">
        <v>11</v>
      </c>
      <c r="B2" s="6">
        <f>D2/D10</f>
        <v>0.1822893372970982</v>
      </c>
      <c r="D2">
        <v>692.9</v>
      </c>
    </row>
    <row r="3" spans="1:4" x14ac:dyDescent="0.25">
      <c r="A3" t="s">
        <v>3</v>
      </c>
      <c r="B3" s="6">
        <f>D3/D10</f>
        <v>1.1917602799189709E-2</v>
      </c>
      <c r="D3">
        <v>45.3</v>
      </c>
    </row>
    <row r="4" spans="1:4" x14ac:dyDescent="0.25">
      <c r="A4" t="s">
        <v>6</v>
      </c>
      <c r="B4" s="6">
        <f>D4/D10</f>
        <v>0.21309620899213386</v>
      </c>
      <c r="D4">
        <v>810</v>
      </c>
    </row>
    <row r="5" spans="1:4" x14ac:dyDescent="0.25">
      <c r="A5" t="s">
        <v>4</v>
      </c>
      <c r="B5" s="6">
        <f>D5/D10</f>
        <v>0.33753387177396016</v>
      </c>
      <c r="D5">
        <v>1283</v>
      </c>
    </row>
    <row r="6" spans="1:4" x14ac:dyDescent="0.25">
      <c r="A6" t="s">
        <v>9</v>
      </c>
      <c r="B6" s="6">
        <f>D6/D10</f>
        <v>9.2867854042250914E-3</v>
      </c>
      <c r="D6">
        <v>35.299999999999997</v>
      </c>
    </row>
    <row r="7" spans="1:4" x14ac:dyDescent="0.25">
      <c r="A7" t="s">
        <v>10</v>
      </c>
      <c r="B7" s="6">
        <f>D7/D10</f>
        <v>5.3168819552234882E-2</v>
      </c>
      <c r="D7">
        <v>202.1</v>
      </c>
    </row>
    <row r="8" spans="1:4" x14ac:dyDescent="0.25">
      <c r="A8" t="s">
        <v>8</v>
      </c>
      <c r="B8" s="6">
        <f>D8/D10</f>
        <v>0.12377995843308516</v>
      </c>
      <c r="D8">
        <v>470.5</v>
      </c>
    </row>
    <row r="10" spans="1:4" x14ac:dyDescent="0.25">
      <c r="B10" s="4">
        <v>3801.1</v>
      </c>
      <c r="D10">
        <v>3801.1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expenditure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helen.sutherland</dc:creator>
  <cp:lastModifiedBy>helen.sutherland</cp:lastModifiedBy>
  <dcterms:created xsi:type="dcterms:W3CDTF">2014-09-17T08:43:15Z</dcterms:created>
  <dcterms:modified xsi:type="dcterms:W3CDTF">2016-09-14T13:42:15Z</dcterms:modified>
</cp:coreProperties>
</file>